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inmark/Documents/ KARIN'S WORK/Freelance folder/CORPORATE/Mickelson Consulting/Richmond/BUSINESS RECYCLING RESOURCES PROGRAM/Business Recycling Waste Calculator Excels/"/>
    </mc:Choice>
  </mc:AlternateContent>
  <xr:revisionPtr revIDLastSave="0" documentId="13_ncr:1_{1DDF3C2E-C4DA-7546-9ECE-B3D6C36DBEFB}" xr6:coauthVersionLast="47" xr6:coauthVersionMax="47" xr10:uidLastSave="{00000000-0000-0000-0000-000000000000}"/>
  <bookViews>
    <workbookView xWindow="10180" yWindow="1020" windowWidth="18880" windowHeight="23380" xr2:uid="{081655E5-3ACB-4406-B7B2-6CAD318227DD}"/>
  </bookViews>
  <sheets>
    <sheet name="Waste Diversion Calculator" sheetId="1" r:id="rId1"/>
    <sheet name="Instructions" sheetId="4" r:id="rId2"/>
    <sheet name="Unit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L6" i="1" s="1"/>
  <c r="K22" i="1"/>
  <c r="E29" i="1" s="1"/>
  <c r="K23" i="1"/>
  <c r="F29" i="1" s="1"/>
  <c r="L12" i="1" l="1"/>
  <c r="L11" i="1"/>
  <c r="L15" i="1"/>
  <c r="L23" i="1" s="1"/>
  <c r="L14" i="1"/>
  <c r="L13" i="1"/>
  <c r="L10" i="1"/>
  <c r="K21" i="1"/>
  <c r="D29" i="1" s="1"/>
  <c r="L9" i="1"/>
  <c r="L8" i="1"/>
  <c r="L7" i="1"/>
  <c r="L22" i="1" s="1"/>
  <c r="L16" i="1" l="1"/>
</calcChain>
</file>

<file path=xl/sharedStrings.xml><?xml version="1.0" encoding="utf-8"?>
<sst xmlns="http://schemas.openxmlformats.org/spreadsheetml/2006/main" count="27" uniqueCount="26">
  <si>
    <t>Annual Days of Operation</t>
  </si>
  <si>
    <t xml:space="preserve">Weight </t>
  </si>
  <si>
    <t>%</t>
  </si>
  <si>
    <t>Total Weight</t>
  </si>
  <si>
    <t>Paper</t>
  </si>
  <si>
    <t>Cardboard</t>
  </si>
  <si>
    <t>Containers</t>
  </si>
  <si>
    <t>Glass</t>
  </si>
  <si>
    <t>Soft Plastics</t>
  </si>
  <si>
    <t>Depot Items</t>
  </si>
  <si>
    <t>kg</t>
  </si>
  <si>
    <t>lbs</t>
  </si>
  <si>
    <t>Year</t>
  </si>
  <si>
    <t>Historic Waste Data</t>
  </si>
  <si>
    <t>&lt; Select the appropriate weight unit</t>
  </si>
  <si>
    <t>Other:</t>
  </si>
  <si>
    <t>Annual Waste Generated</t>
  </si>
  <si>
    <t>Total Waste Diverted</t>
  </si>
  <si>
    <t>Total Waste Landfilled</t>
  </si>
  <si>
    <t xml:space="preserve">Total Waste Generated (kg or lbs)  </t>
  </si>
  <si>
    <t xml:space="preserve">Total Waste Diverted
(kg or lbs) </t>
  </si>
  <si>
    <t xml:space="preserve">Total Waste Landfilled
(kg or lbs) </t>
  </si>
  <si>
    <t>Please see next tab for detailed instructions, or get help from the Business Recycling Resources team: 604-276-4010 or BusinessRecycling@richmond.ca.</t>
  </si>
  <si>
    <t>Garbage</t>
  </si>
  <si>
    <t>Food Waste</t>
  </si>
  <si>
    <t>Please note: tables and charts include sample data to be replaced with your 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</si>
</sst>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77BD43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2" borderId="1" xfId="0" applyFont="1" applyFill="1" applyBorder="1" applyProtection="1">
      <protection locked="0"/>
    </xf>
    <xf numFmtId="9" fontId="3" fillId="0" borderId="1" xfId="1" applyFont="1" applyBorder="1"/>
    <xf numFmtId="0" fontId="3" fillId="3" borderId="1" xfId="0" applyFont="1" applyFill="1" applyBorder="1"/>
    <xf numFmtId="9" fontId="3" fillId="0" borderId="1" xfId="0" applyNumberFormat="1" applyFont="1" applyBorder="1"/>
    <xf numFmtId="0" fontId="3" fillId="0" borderId="1" xfId="0" applyFont="1" applyBorder="1" applyProtection="1">
      <protection locked="0"/>
    </xf>
    <xf numFmtId="0" fontId="3" fillId="0" borderId="1" xfId="0" applyFont="1" applyBorder="1"/>
    <xf numFmtId="9" fontId="3" fillId="0" borderId="0" xfId="0" applyNumberFormat="1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6BE43"/>
      <color rgb="FF77BD4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rgbClr val="76BE43"/>
                </a:solidFill>
              </a:rPr>
              <a:t>Waste</a:t>
            </a:r>
            <a:r>
              <a:rPr lang="en-US" sz="2000" b="1" baseline="0">
                <a:solidFill>
                  <a:srgbClr val="76BE43"/>
                </a:solidFill>
              </a:rPr>
              <a:t> Diverted</a:t>
            </a:r>
            <a:endParaRPr lang="en-US" sz="2000" b="1">
              <a:solidFill>
                <a:srgbClr val="76BE4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50747677312047"/>
          <c:y val="0.26206315091586457"/>
          <c:w val="0.66169514510381677"/>
          <c:h val="0.628014492821030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A4-4466-8A32-FF50709BA3C6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A4-4466-8A32-FF50709BA3C6}"/>
              </c:ext>
            </c:extLst>
          </c:dPt>
          <c:dLbls>
            <c:dLbl>
              <c:idx val="0"/>
              <c:layout>
                <c:manualLayout>
                  <c:x val="-0.1329605063414076"/>
                  <c:y val="-0.178404698792786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</a:t>
                    </a:r>
                    <a:r>
                      <a:rPr lang="en-US" baseline="0"/>
                      <a:t> Material Diverted, </a:t>
                    </a:r>
                    <a:fld id="{EB759670-1935-4AD6-9711-98ED8C177223}" type="VALUE">
                      <a:rPr lang="en-US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220389445755834"/>
                      <c:h val="0.1913028274869737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AA4-4466-8A32-FF50709BA3C6}"/>
                </c:ext>
              </c:extLst>
            </c:dLbl>
            <c:dLbl>
              <c:idx val="1"/>
              <c:layout>
                <c:manualLayout>
                  <c:x val="6.782990588962251E-2"/>
                  <c:y val="-6.339235012788405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Total Material Landfilled, </a:t>
                    </a:r>
                    <a:fld id="{A7E3D3A7-439B-4618-8F12-88D8FF0608D2}" type="VALUE">
                      <a:rPr lang="en-US"/>
                      <a:pPr>
                        <a:defRPr sz="1400"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611138299197"/>
                      <c:h val="0.140530385833939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AA4-4466-8A32-FF50709BA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'Waste Diversion Calculator'!$L$22:$L$23</c:f>
              <c:numCache>
                <c:formatCode>0%</c:formatCode>
                <c:ptCount val="2"/>
                <c:pt idx="0">
                  <c:v>0.94444444444444442</c:v>
                </c:pt>
                <c:pt idx="1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466-8A32-FF50709BA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457791</xdr:colOff>
      <xdr:row>3</xdr:row>
      <xdr:rowOff>99655</xdr:rowOff>
    </xdr:from>
    <xdr:to>
      <xdr:col>6</xdr:col>
      <xdr:colOff>147676</xdr:colOff>
      <xdr:row>24</xdr:row>
      <xdr:rowOff>45070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799A7D-DE0F-CA2E-86E4-E57FD4B4FF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235308</xdr:colOff>
      <xdr:row>0</xdr:row>
      <xdr:rowOff>2069100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631CCA-7BB7-715A-4901-EE1A1F3ED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441384" cy="206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410440</xdr:colOff>
      <xdr:row>58</xdr:row>
      <xdr:rowOff>165099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51E143-D4B0-2C2A-DF12-2193AC531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"/>
          <a:ext cx="8665440" cy="1121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66675</xdr:rowOff>
    </xdr:from>
    <xdr:to>
      <xdr:col>12</xdr:col>
      <xdr:colOff>400050</xdr:colOff>
      <xdr:row>18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6A07FF-96F7-924D-FCE2-0DD54151FBDD}"/>
            </a:ext>
          </a:extLst>
        </xdr:cNvPr>
        <xdr:cNvSpPr txBox="1"/>
      </xdr:nvSpPr>
      <xdr:spPr>
        <a:xfrm>
          <a:off x="1514475" y="257175"/>
          <a:ext cx="6200775" cy="3248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This tab will be hidden</a:t>
          </a:r>
          <a:r>
            <a:rPr lang="en-CA" sz="1100" baseline="0"/>
            <a:t> in the final version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95601-9013-497A-AB28-22CBF281FB8B}">
  <dimension ref="A1:N38"/>
  <sheetViews>
    <sheetView showGridLines="0" tabSelected="1" zoomScale="86" zoomScaleNormal="86" workbookViewId="0">
      <selection activeCell="A47" sqref="A47"/>
    </sheetView>
  </sheetViews>
  <sheetFormatPr baseColWidth="10" defaultColWidth="8.83203125" defaultRowHeight="15" x14ac:dyDescent="0.2"/>
  <cols>
    <col min="1" max="1" width="3.83203125" customWidth="1"/>
    <col min="2" max="3" width="10.83203125" customWidth="1"/>
    <col min="4" max="4" width="13.1640625" customWidth="1"/>
    <col min="5" max="5" width="14.5" customWidth="1"/>
    <col min="6" max="6" width="13.5" customWidth="1"/>
    <col min="7" max="7" width="6.6640625" customWidth="1"/>
    <col min="8" max="8" width="4.5" customWidth="1"/>
    <col min="9" max="9" width="9.6640625" customWidth="1"/>
    <col min="10" max="10" width="23.33203125" customWidth="1"/>
    <col min="11" max="11" width="13.6640625" customWidth="1"/>
    <col min="12" max="12" width="15" customWidth="1"/>
    <col min="13" max="13" width="14.33203125" customWidth="1"/>
    <col min="15" max="15" width="10.83203125" customWidth="1"/>
    <col min="16" max="16" width="14.83203125" customWidth="1"/>
  </cols>
  <sheetData>
    <row r="1" spans="1:14" ht="179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66" customHeight="1" x14ac:dyDescent="0.2">
      <c r="B2" s="19" t="s">
        <v>22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4" ht="51" customHeight="1" x14ac:dyDescent="0.2">
      <c r="B3" s="20" t="s">
        <v>25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5" spans="1:14" ht="19" x14ac:dyDescent="0.25">
      <c r="K5" s="12" t="s">
        <v>1</v>
      </c>
      <c r="L5" s="12" t="s">
        <v>2</v>
      </c>
    </row>
    <row r="6" spans="1:14" ht="19" x14ac:dyDescent="0.25">
      <c r="I6" s="16" t="s">
        <v>4</v>
      </c>
      <c r="J6" s="16"/>
      <c r="K6" s="2">
        <v>1</v>
      </c>
      <c r="L6" s="3">
        <f t="shared" ref="L6:L15" si="0">K6/$K$16</f>
        <v>2.7777777777777776E-2</v>
      </c>
    </row>
    <row r="7" spans="1:14" ht="19" x14ac:dyDescent="0.25">
      <c r="I7" s="16" t="s">
        <v>5</v>
      </c>
      <c r="J7" s="16"/>
      <c r="K7" s="2">
        <v>2</v>
      </c>
      <c r="L7" s="3">
        <f t="shared" si="0"/>
        <v>5.5555555555555552E-2</v>
      </c>
    </row>
    <row r="8" spans="1:14" ht="19" x14ac:dyDescent="0.25">
      <c r="I8" s="16" t="s">
        <v>24</v>
      </c>
      <c r="J8" s="16"/>
      <c r="K8" s="2">
        <v>6</v>
      </c>
      <c r="L8" s="3">
        <f t="shared" si="0"/>
        <v>0.16666666666666666</v>
      </c>
    </row>
    <row r="9" spans="1:14" ht="19" x14ac:dyDescent="0.25">
      <c r="I9" s="16" t="s">
        <v>6</v>
      </c>
      <c r="J9" s="16"/>
      <c r="K9" s="2">
        <v>3</v>
      </c>
      <c r="L9" s="3">
        <f t="shared" si="0"/>
        <v>8.3333333333333329E-2</v>
      </c>
    </row>
    <row r="10" spans="1:14" ht="19" x14ac:dyDescent="0.25">
      <c r="I10" s="16" t="s">
        <v>7</v>
      </c>
      <c r="J10" s="16"/>
      <c r="K10" s="2">
        <v>4</v>
      </c>
      <c r="L10" s="3">
        <f t="shared" si="0"/>
        <v>0.1111111111111111</v>
      </c>
    </row>
    <row r="11" spans="1:14" ht="19" x14ac:dyDescent="0.25">
      <c r="I11" s="16" t="s">
        <v>8</v>
      </c>
      <c r="J11" s="16"/>
      <c r="K11" s="2">
        <v>4</v>
      </c>
      <c r="L11" s="3">
        <f t="shared" si="0"/>
        <v>0.1111111111111111</v>
      </c>
    </row>
    <row r="12" spans="1:14" ht="19" x14ac:dyDescent="0.25">
      <c r="I12" s="16" t="s">
        <v>9</v>
      </c>
      <c r="J12" s="16"/>
      <c r="K12" s="2">
        <v>5</v>
      </c>
      <c r="L12" s="3">
        <f t="shared" si="0"/>
        <v>0.1388888888888889</v>
      </c>
    </row>
    <row r="13" spans="1:14" ht="19" x14ac:dyDescent="0.25">
      <c r="I13" s="16" t="s">
        <v>15</v>
      </c>
      <c r="J13" s="16"/>
      <c r="K13" s="2">
        <v>4</v>
      </c>
      <c r="L13" s="3">
        <f t="shared" si="0"/>
        <v>0.1111111111111111</v>
      </c>
    </row>
    <row r="14" spans="1:14" ht="19" x14ac:dyDescent="0.25">
      <c r="I14" s="16" t="s">
        <v>15</v>
      </c>
      <c r="J14" s="16"/>
      <c r="K14" s="2">
        <v>5</v>
      </c>
      <c r="L14" s="3">
        <f t="shared" si="0"/>
        <v>0.1388888888888889</v>
      </c>
    </row>
    <row r="15" spans="1:14" ht="19" x14ac:dyDescent="0.25">
      <c r="I15" s="16" t="s">
        <v>23</v>
      </c>
      <c r="J15" s="16"/>
      <c r="K15" s="2">
        <v>2</v>
      </c>
      <c r="L15" s="3">
        <f t="shared" si="0"/>
        <v>5.5555555555555552E-2</v>
      </c>
    </row>
    <row r="16" spans="1:14" ht="17.25" customHeight="1" x14ac:dyDescent="0.25">
      <c r="I16" s="16" t="s">
        <v>3</v>
      </c>
      <c r="J16" s="16"/>
      <c r="K16" s="4">
        <f>SUM(K6:K15)</f>
        <v>36</v>
      </c>
      <c r="L16" s="5">
        <f>SUM(L6:L15)</f>
        <v>1</v>
      </c>
    </row>
    <row r="17" spans="3:13" ht="17.25" customHeight="1" x14ac:dyDescent="0.25">
      <c r="I17" s="1"/>
      <c r="J17" s="1"/>
      <c r="K17" s="1"/>
      <c r="L17" s="1"/>
    </row>
    <row r="18" spans="3:13" ht="17.25" customHeight="1" x14ac:dyDescent="0.25">
      <c r="I18" s="16" t="s">
        <v>0</v>
      </c>
      <c r="J18" s="1"/>
      <c r="K18" s="2">
        <v>260</v>
      </c>
      <c r="L18" s="1"/>
    </row>
    <row r="19" spans="3:13" ht="17.25" customHeight="1" x14ac:dyDescent="0.25">
      <c r="I19" s="1"/>
      <c r="J19" s="1"/>
      <c r="K19" s="1"/>
      <c r="L19" s="1"/>
    </row>
    <row r="20" spans="3:13" ht="17.25" customHeight="1" x14ac:dyDescent="0.25">
      <c r="I20" s="1"/>
      <c r="J20" s="1"/>
      <c r="K20" s="1"/>
      <c r="L20" s="1"/>
    </row>
    <row r="21" spans="3:13" ht="17.25" customHeight="1" x14ac:dyDescent="0.25">
      <c r="I21" s="16" t="s">
        <v>16</v>
      </c>
      <c r="J21" s="1"/>
      <c r="K21" s="6">
        <f>K16*K18</f>
        <v>9360</v>
      </c>
      <c r="L21" s="6"/>
      <c r="M21" s="1" t="s">
        <v>14</v>
      </c>
    </row>
    <row r="22" spans="3:13" ht="17.25" customHeight="1" x14ac:dyDescent="0.25">
      <c r="I22" s="16" t="s">
        <v>17</v>
      </c>
      <c r="J22" s="1"/>
      <c r="K22" s="7">
        <f>SUM(K6:K14)</f>
        <v>34</v>
      </c>
      <c r="L22" s="8">
        <f>SUM(L6:L14)</f>
        <v>0.94444444444444442</v>
      </c>
    </row>
    <row r="23" spans="3:13" ht="17.25" customHeight="1" x14ac:dyDescent="0.25">
      <c r="I23" s="16" t="s">
        <v>18</v>
      </c>
      <c r="J23" s="1"/>
      <c r="K23" s="7">
        <f>K15</f>
        <v>2</v>
      </c>
      <c r="L23" s="8">
        <f>L15</f>
        <v>5.5555555555555552E-2</v>
      </c>
    </row>
    <row r="24" spans="3:13" ht="17.25" customHeight="1" x14ac:dyDescent="0.25">
      <c r="I24" s="1"/>
      <c r="J24" s="1"/>
      <c r="K24" s="1"/>
      <c r="L24" s="1"/>
    </row>
    <row r="25" spans="3:13" ht="17.25" customHeight="1" x14ac:dyDescent="0.2"/>
    <row r="26" spans="3:13" ht="27" customHeight="1" x14ac:dyDescent="0.2">
      <c r="C26" s="11" t="s">
        <v>13</v>
      </c>
    </row>
    <row r="27" spans="3:13" ht="17.25" customHeight="1" x14ac:dyDescent="0.2"/>
    <row r="28" spans="3:13" ht="64" customHeight="1" x14ac:dyDescent="0.2">
      <c r="C28" s="13" t="s">
        <v>12</v>
      </c>
      <c r="D28" s="14" t="s">
        <v>19</v>
      </c>
      <c r="E28" s="14" t="s">
        <v>20</v>
      </c>
      <c r="F28" s="14" t="s">
        <v>21</v>
      </c>
      <c r="I28" s="17"/>
    </row>
    <row r="29" spans="3:13" ht="17.25" customHeight="1" x14ac:dyDescent="0.25">
      <c r="C29" s="15">
        <v>2024</v>
      </c>
      <c r="D29" s="9">
        <f>K21</f>
        <v>9360</v>
      </c>
      <c r="E29" s="10">
        <f>K22</f>
        <v>34</v>
      </c>
      <c r="F29" s="10">
        <f>K23</f>
        <v>2</v>
      </c>
    </row>
    <row r="30" spans="3:13" ht="19" x14ac:dyDescent="0.25">
      <c r="C30" s="15">
        <v>2025</v>
      </c>
      <c r="D30" s="9"/>
      <c r="E30" s="10"/>
      <c r="F30" s="10"/>
    </row>
    <row r="31" spans="3:13" ht="19" x14ac:dyDescent="0.25">
      <c r="C31" s="15">
        <v>2026</v>
      </c>
      <c r="D31" s="9"/>
      <c r="E31" s="10"/>
      <c r="F31" s="10"/>
    </row>
    <row r="32" spans="3:13" ht="19" x14ac:dyDescent="0.25">
      <c r="C32" s="15">
        <v>2027</v>
      </c>
      <c r="D32" s="9"/>
      <c r="E32" s="10"/>
      <c r="F32" s="10"/>
    </row>
    <row r="33" spans="3:6" ht="19" x14ac:dyDescent="0.25">
      <c r="C33" s="15">
        <v>2028</v>
      </c>
      <c r="D33" s="9"/>
      <c r="E33" s="10"/>
      <c r="F33" s="10"/>
    </row>
    <row r="34" spans="3:6" ht="19" x14ac:dyDescent="0.25">
      <c r="C34" s="15">
        <v>2029</v>
      </c>
      <c r="D34" s="9"/>
      <c r="E34" s="10"/>
      <c r="F34" s="10"/>
    </row>
    <row r="35" spans="3:6" ht="19" x14ac:dyDescent="0.25">
      <c r="C35" s="15">
        <v>2030</v>
      </c>
      <c r="D35" s="9"/>
      <c r="E35" s="10"/>
      <c r="F35" s="10"/>
    </row>
    <row r="36" spans="3:6" ht="19" x14ac:dyDescent="0.25">
      <c r="C36" s="15">
        <v>2031</v>
      </c>
      <c r="D36" s="9"/>
      <c r="E36" s="10"/>
      <c r="F36" s="10"/>
    </row>
    <row r="37" spans="3:6" ht="19" x14ac:dyDescent="0.25">
      <c r="C37" s="15">
        <v>2032</v>
      </c>
      <c r="D37" s="9"/>
      <c r="E37" s="10"/>
      <c r="F37" s="10"/>
    </row>
    <row r="38" spans="3:6" ht="19" x14ac:dyDescent="0.25">
      <c r="C38" s="15">
        <v>2033</v>
      </c>
      <c r="D38" s="9"/>
      <c r="E38" s="10"/>
      <c r="F38" s="10"/>
    </row>
  </sheetData>
  <sheetProtection selectLockedCells="1"/>
  <mergeCells count="3">
    <mergeCell ref="A1:N1"/>
    <mergeCell ref="B2:L2"/>
    <mergeCell ref="B3:L3"/>
  </mergeCell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Choose the correct units (kg or lbs)" xr:uid="{992BDD52-1FEB-4E51-89DC-DED4A94AF037}">
          <x14:formula1>
            <xm:f>Units!$A$1:$A$2</xm:f>
          </x14:formula1>
          <xm:sqref>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9B22B-5811-1E41-AD96-777BEB977109}">
  <dimension ref="A1"/>
  <sheetViews>
    <sheetView workbookViewId="0">
      <selection activeCell="M55" sqref="M55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F5DE-10DE-4E5D-B858-EEB48D99CF83}">
  <dimension ref="A1:A2"/>
  <sheetViews>
    <sheetView workbookViewId="0">
      <selection activeCell="R24" sqref="R24"/>
    </sheetView>
  </sheetViews>
  <sheetFormatPr baseColWidth="10" defaultColWidth="8.83203125" defaultRowHeight="1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Waste Diversion Calculator</vt:lpstr>
      <vt:lpstr>Instructions</vt:lpstr>
      <vt:lpstr>Units</vt:lpstr>
    </vt:vector>
  </TitlesOfParts>
  <Company>Dillon Consulting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Hsiang, Kitti</dc:creator>
  <cp:lastModifiedBy>Roy Nery</cp:lastModifiedBy>
  <dcterms:created xsi:type="dcterms:W3CDTF">2024-03-20T21:01:11Z</dcterms:created>
  <dcterms:modified xsi:type="dcterms:W3CDTF">2024-06-07T17:10:11Z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